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Benefits" sheetId="3" state="visible" r:id="rId3"/>
    <sheet xmlns:r="http://schemas.openxmlformats.org/officeDocument/2006/relationships" name="Costs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b val="1"/>
      <color rgb="00FFFFFF"/>
    </font>
    <font>
      <name val="Calibri"/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0" fillId="2" borderId="0" pivotButton="0" quotePrefix="0" xfId="0"/>
    <xf numFmtId="3" fontId="0" fillId="3" borderId="0" pivotButton="0" quotePrefix="0" xfId="0"/>
    <xf numFmtId="9" fontId="0" fillId="3" borderId="0" pivotButton="0" quotePrefix="0" xfId="0"/>
    <xf numFmtId="0" fontId="4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8" fillId="0" borderId="0" pivotButton="0" quotePrefix="0" xfId="0"/>
    <xf numFmtId="3" fontId="8" fillId="0" borderId="0" pivotButton="0" quotePrefix="0" xfId="0"/>
    <xf numFmtId="0" fontId="8" fillId="0" borderId="1" applyAlignment="1" pivotButton="0" quotePrefix="0" xfId="0">
      <alignment vertical="top" wrapText="1"/>
    </xf>
    <xf numFmtId="3" fontId="8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44-erp-business-case-banglades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ERP Business Case &amp; 3-Year ROI Model (Bangladesh)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The spreadsheet version of the Odoo ROI calculator: five benefit categories, a full 3-year TCO, ROI and payback, ready to adapt for your board paper.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Enter your numbers in the yellow cells on 'Inputs'. Defaults are a typical mid-sized manufacturer.</t>
        </is>
      </c>
    </row>
    <row r="8">
      <c r="A8" s="2" t="inlineStr">
        <is>
          <t>•  Benefits use a ramp: year 1 counts only part of the full benefit (hypercare and adoption).</t>
        </is>
      </c>
    </row>
    <row r="9">
      <c r="A9" s="2" t="inlineStr">
        <is>
          <t>•  'Summary' gives ROI, payback and net gain for the executive summary.</t>
        </is>
      </c>
    </row>
    <row r="10">
      <c r="A10" s="2" t="inlineStr">
        <is>
          <t>•  Prefer the online version? mhasan.me/tools/odoo-roi-calculator/</t>
        </is>
      </c>
    </row>
    <row r="11">
      <c r="A11" s="2" t="n"/>
    </row>
    <row r="12">
      <c r="A12" s="3" t="inlineStr">
        <is>
          <t>The full method behind this template</t>
        </is>
      </c>
    </row>
    <row r="13">
      <c r="A13" s="4" t="inlineStr">
        <is>
          <t>https://mhasan.me/lab/0044-erp-business-case-bangladesh</t>
        </is>
      </c>
    </row>
    <row r="14">
      <c r="A14" s="2" t="n"/>
    </row>
    <row r="15">
      <c r="A15" s="5" t="inlineStr">
        <is>
          <t>Yellow cells are for your input. Formulas are in plain cells, so avoid overwriting them.</t>
        </is>
      </c>
    </row>
    <row r="16">
      <c r="A16" s="2" t="n"/>
    </row>
    <row r="17">
      <c r="A17" s="6" t="inlineStr">
        <is>
          <t>Free template by Mehedi Hasan, Odoo Certified Functional Consultant · mhasan.me · Free to use and adapt; please keep this credit line.</t>
        </is>
      </c>
    </row>
    <row r="18">
      <c r="A18" s="6" t="inlineStr">
        <is>
          <t>Version: 25 September 2026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50" customWidth="1" min="3" max="3"/>
  </cols>
  <sheetData>
    <row r="1">
      <c r="A1" s="7" t="inlineStr">
        <is>
          <t>BENEFITS</t>
        </is>
      </c>
      <c r="B1" s="8" t="n"/>
    </row>
    <row r="2">
      <c r="A2" t="inlineStr">
        <is>
          <t>Admin / data-entry staff (headcount)</t>
        </is>
      </c>
      <c r="B2" s="9" t="n">
        <v>10</v>
      </c>
    </row>
    <row r="3">
      <c r="A3" t="inlineStr">
        <is>
          <t>Average monthly cost per person (৳)</t>
        </is>
      </c>
      <c r="B3" s="9" t="n">
        <v>25000</v>
      </c>
    </row>
    <row r="4">
      <c r="A4" t="inlineStr">
        <is>
          <t>Time recovered by ERP (%)</t>
        </is>
      </c>
      <c r="B4" s="10" t="n">
        <v>0.2</v>
      </c>
    </row>
    <row r="5">
      <c r="A5" t="inlineStr">
        <is>
          <t>Average inventory at cost (৳)</t>
        </is>
      </c>
      <c r="B5" s="9" t="n">
        <v>30000000</v>
      </c>
    </row>
    <row r="6">
      <c r="A6" t="inlineStr">
        <is>
          <t>Realistic inventory reduction (%)</t>
        </is>
      </c>
      <c r="B6" s="10" t="n">
        <v>0.12</v>
      </c>
    </row>
    <row r="7">
      <c r="A7" t="inlineStr">
        <is>
          <t>Bank working-capital rate (%)</t>
        </is>
      </c>
      <c r="B7" s="10" t="n">
        <v>0.11</v>
      </c>
    </row>
    <row r="8">
      <c r="A8" t="inlineStr">
        <is>
          <t>Carrying cost (%)</t>
        </is>
      </c>
      <c r="B8" s="10" t="n">
        <v>0.03</v>
      </c>
    </row>
    <row r="9">
      <c r="A9" t="inlineStr">
        <is>
          <t>Annual purchase spend (৳)</t>
        </is>
      </c>
      <c r="B9" s="9" t="n">
        <v>50000000</v>
      </c>
    </row>
    <row r="10">
      <c r="A10" t="inlineStr">
        <is>
          <t>Procurement savings rate (%)</t>
        </is>
      </c>
      <c r="B10" s="10" t="n">
        <v>0.02</v>
      </c>
    </row>
    <row r="11">
      <c r="A11" t="inlineStr">
        <is>
          <t>Annual production value (৳)</t>
        </is>
      </c>
      <c r="B11" s="9" t="n">
        <v>100000000</v>
      </c>
    </row>
    <row r="12">
      <c r="A12" t="inlineStr">
        <is>
          <t>Waste today (%)</t>
        </is>
      </c>
      <c r="B12" s="10" t="n">
        <v>0.04</v>
      </c>
    </row>
    <row r="13">
      <c r="A13" t="inlineStr">
        <is>
          <t>Waste after ERP (%)</t>
        </is>
      </c>
      <c r="B13" s="10" t="n">
        <v>0.03</v>
      </c>
    </row>
    <row r="14">
      <c r="A14" t="inlineStr">
        <is>
          <t>Accounts receivable (৳)</t>
        </is>
      </c>
      <c r="B14" s="9" t="n">
        <v>20000000</v>
      </c>
    </row>
    <row r="15">
      <c r="A15" t="inlineStr">
        <is>
          <t>DSO today (days)</t>
        </is>
      </c>
      <c r="B15" s="9" t="n">
        <v>45</v>
      </c>
    </row>
    <row r="16">
      <c r="A16" t="inlineStr">
        <is>
          <t>DSO days saved</t>
        </is>
      </c>
      <c r="B16" s="9" t="n">
        <v>10</v>
      </c>
    </row>
    <row r="17">
      <c r="A17" t="inlineStr">
        <is>
          <t>Year-1 benefit realisation (ramp)</t>
        </is>
      </c>
      <c r="B17" s="10" t="n">
        <v>0.45</v>
      </c>
    </row>
    <row r="18">
      <c r="A18" t="inlineStr">
        <is>
          <t>Year-2 benefit realisation</t>
        </is>
      </c>
      <c r="B18" s="10" t="n">
        <v>1</v>
      </c>
      <c r="C18" s="11" t="inlineStr">
        <is>
          <t>Nothing in months 1–3 (hypercare); benefits phase in over year 1</t>
        </is>
      </c>
    </row>
    <row r="19">
      <c r="A19" t="inlineStr">
        <is>
          <t>Year-3 benefit realisation</t>
        </is>
      </c>
      <c r="B19" s="10" t="n">
        <v>1</v>
      </c>
    </row>
    <row r="20">
      <c r="A20" s="7" t="inlineStr">
        <is>
          <t>COSTS</t>
        </is>
      </c>
      <c r="B20" s="8" t="n"/>
    </row>
    <row r="21">
      <c r="A21" t="inlineStr">
        <is>
          <t>Implementation fee (one-time, ৳)</t>
        </is>
      </c>
      <c r="B21" s="9" t="n">
        <v>1800000</v>
      </c>
    </row>
    <row r="22">
      <c r="A22" t="inlineStr">
        <is>
          <t>Internal team time (one-time, ৳)</t>
        </is>
      </c>
      <c r="B22" s="9" t="n">
        <v>500000</v>
      </c>
    </row>
    <row r="23">
      <c r="A23" t="inlineStr">
        <is>
          <t>Training at go-live (one-time, ৳)</t>
        </is>
      </c>
      <c r="B23" s="9" t="n">
        <v>250000</v>
      </c>
    </row>
    <row r="24">
      <c r="A24" t="inlineStr">
        <is>
          <t>Hardware / set-up (one-time, ৳)</t>
        </is>
      </c>
      <c r="B24" s="9" t="n">
        <v>100000</v>
      </c>
    </row>
    <row r="25">
      <c r="A25" t="inlineStr">
        <is>
          <t>Odoo licence per year (৳)</t>
        </is>
      </c>
      <c r="B25" s="9" t="n">
        <v>300000</v>
      </c>
    </row>
    <row r="26">
      <c r="A26" t="inlineStr">
        <is>
          <t>Hosting per year (৳)</t>
        </is>
      </c>
      <c r="B26" s="9" t="n">
        <v>150000</v>
      </c>
    </row>
    <row r="27">
      <c r="A27" t="inlineStr">
        <is>
          <t>Support contract per year (৳)</t>
        </is>
      </c>
      <c r="B27" s="9" t="n">
        <v>300000</v>
      </c>
    </row>
    <row r="28">
      <c r="A28" t="inlineStr">
        <is>
          <t>Refresher training per year (৳)</t>
        </is>
      </c>
      <c r="B28" s="9" t="n">
        <v>50000</v>
      </c>
    </row>
    <row r="29">
      <c r="A29" t="inlineStr">
        <is>
          <t>Contingency on one-time costs (%)</t>
        </is>
      </c>
      <c r="B29" s="10" t="n">
        <v>0.15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 ht="32" customHeight="1">
      <c r="A1" s="12" t="inlineStr">
        <is>
          <t>Benefit</t>
        </is>
      </c>
      <c r="B1" s="12" t="inlineStr">
        <is>
          <t>Full run-rate per year (৳)</t>
        </is>
      </c>
      <c r="C1" s="12" t="inlineStr">
        <is>
          <t>Year 1</t>
        </is>
      </c>
      <c r="D1" s="12" t="inlineStr">
        <is>
          <t>Year 2</t>
        </is>
      </c>
      <c r="E1" s="12" t="inlineStr">
        <is>
          <t>Year 3</t>
        </is>
      </c>
      <c r="F1" s="12" t="inlineStr">
        <is>
          <t>3-year total</t>
        </is>
      </c>
    </row>
    <row r="2">
      <c r="A2" s="13" t="inlineStr">
        <is>
          <t>Labour efficiency</t>
        </is>
      </c>
      <c r="B2" s="14">
        <f>Inputs!B2*Inputs!B3*12*Inputs!B4</f>
        <v/>
      </c>
      <c r="C2" s="14">
        <f>B2*Inputs!B17</f>
        <v/>
      </c>
      <c r="D2" s="14">
        <f>B2*Inputs!B18</f>
        <v/>
      </c>
      <c r="E2" s="14">
        <f>B2*Inputs!B19</f>
        <v/>
      </c>
      <c r="F2" s="14">
        <f>SUM(C2:E2)</f>
        <v/>
      </c>
    </row>
    <row r="3">
      <c r="A3" s="13" t="inlineStr">
        <is>
          <t>Inventory &amp; working capital</t>
        </is>
      </c>
      <c r="B3" s="14">
        <f>Inputs!B5*Inputs!B6*(Inputs!B7+Inputs!B8)</f>
        <v/>
      </c>
      <c r="C3" s="14">
        <f>B3*Inputs!B17</f>
        <v/>
      </c>
      <c r="D3" s="14">
        <f>B3*Inputs!B18</f>
        <v/>
      </c>
      <c r="E3" s="14">
        <f>B3*Inputs!B19</f>
        <v/>
      </c>
      <c r="F3" s="14">
        <f>SUM(C3:E3)</f>
        <v/>
      </c>
    </row>
    <row r="4">
      <c r="A4" s="13" t="inlineStr">
        <is>
          <t>Procurement savings</t>
        </is>
      </c>
      <c r="B4" s="14">
        <f>Inputs!B9*Inputs!B10</f>
        <v/>
      </c>
      <c r="C4" s="14">
        <f>B4*Inputs!B17</f>
        <v/>
      </c>
      <c r="D4" s="14">
        <f>B4*Inputs!B18</f>
        <v/>
      </c>
      <c r="E4" s="14">
        <f>B4*Inputs!B19</f>
        <v/>
      </c>
      <c r="F4" s="14">
        <f>SUM(C4:E4)</f>
        <v/>
      </c>
    </row>
    <row r="5">
      <c r="A5" s="13" t="inlineStr">
        <is>
          <t>Production &amp; waste</t>
        </is>
      </c>
      <c r="B5" s="14">
        <f>Inputs!B11*MAX(0,Inputs!B12-Inputs!B13)</f>
        <v/>
      </c>
      <c r="C5" s="14">
        <f>B5*Inputs!B17</f>
        <v/>
      </c>
      <c r="D5" s="14">
        <f>B5*Inputs!B18</f>
        <v/>
      </c>
      <c r="E5" s="14">
        <f>B5*Inputs!B19</f>
        <v/>
      </c>
      <c r="F5" s="14">
        <f>SUM(C5:E5)</f>
        <v/>
      </c>
    </row>
    <row r="6">
      <c r="A6" s="13" t="inlineStr">
        <is>
          <t>Finance &amp; collections</t>
        </is>
      </c>
      <c r="B6" s="14">
        <f>IF(Inputs!B15=0,0,Inputs!B14/Inputs!B15*MIN(Inputs!B16,Inputs!B15)*Inputs!B7)</f>
        <v/>
      </c>
      <c r="C6" s="14">
        <f>B6*Inputs!B17</f>
        <v/>
      </c>
      <c r="D6" s="14">
        <f>B6*Inputs!B18</f>
        <v/>
      </c>
      <c r="E6" s="14">
        <f>B6*Inputs!B19</f>
        <v/>
      </c>
      <c r="F6" s="14">
        <f>SUM(C6:E6)</f>
        <v/>
      </c>
    </row>
    <row r="7">
      <c r="A7" s="15" t="inlineStr">
        <is>
          <t>TOTAL</t>
        </is>
      </c>
      <c r="B7" s="16">
        <f>SUM(B2:B6)</f>
        <v/>
      </c>
      <c r="C7" s="16">
        <f>SUM(C2:C6)</f>
        <v/>
      </c>
      <c r="D7" s="16">
        <f>SUM(D2:D6)</f>
        <v/>
      </c>
      <c r="E7" s="16">
        <f>SUM(E2:E6)</f>
        <v/>
      </c>
      <c r="F7" s="16">
        <f>SUM(F2:F6)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2" customHeight="1">
      <c r="A1" s="12" t="inlineStr">
        <is>
          <t>Cost</t>
        </is>
      </c>
      <c r="B1" s="12" t="inlineStr">
        <is>
          <t>Year 1</t>
        </is>
      </c>
      <c r="C1" s="12" t="inlineStr">
        <is>
          <t>Year 2</t>
        </is>
      </c>
      <c r="D1" s="12" t="inlineStr">
        <is>
          <t>Year 3</t>
        </is>
      </c>
      <c r="E1" s="12" t="inlineStr">
        <is>
          <t>3-year total</t>
        </is>
      </c>
    </row>
    <row r="2">
      <c r="A2" s="13" t="inlineStr">
        <is>
          <t>One-time (incl. contingency)</t>
        </is>
      </c>
      <c r="B2" s="14">
        <f>(Inputs!B21+Inputs!B22+Inputs!B23+Inputs!B24)*(1+Inputs!B29)</f>
        <v/>
      </c>
      <c r="C2" s="14" t="n">
        <v>0</v>
      </c>
      <c r="D2" s="14" t="n">
        <v>0</v>
      </c>
      <c r="E2" s="14">
        <f>SUM(B2:D2)</f>
        <v/>
      </c>
    </row>
    <row r="3">
      <c r="A3" s="13" t="inlineStr">
        <is>
          <t>Recurring</t>
        </is>
      </c>
      <c r="B3" s="14">
        <f>Inputs!B25+Inputs!B26+Inputs!B27+Inputs!B28</f>
        <v/>
      </c>
      <c r="C3" s="14">
        <f>Inputs!B25+Inputs!B26+Inputs!B27+Inputs!B28</f>
        <v/>
      </c>
      <c r="D3" s="14">
        <f>Inputs!B25+Inputs!B26+Inputs!B27+Inputs!B28</f>
        <v/>
      </c>
      <c r="E3" s="14">
        <f>SUM(B3:D3)</f>
        <v/>
      </c>
    </row>
    <row r="4">
      <c r="A4" s="17" t="inlineStr">
        <is>
          <t>TOTAL</t>
        </is>
      </c>
      <c r="B4" s="18">
        <f>B2+B3</f>
        <v/>
      </c>
      <c r="C4" s="18">
        <f>C2+C3</f>
        <v/>
      </c>
      <c r="D4" s="18">
        <f>D2+D3</f>
        <v/>
      </c>
      <c r="E4" s="18">
        <f>SUM(B4:D4)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4" customWidth="1" min="2" max="2"/>
  </cols>
  <sheetData>
    <row r="1" ht="32" customHeight="1">
      <c r="A1" s="12" t="inlineStr">
        <is>
          <t>Business case summary</t>
        </is>
      </c>
      <c r="B1" s="12" t="inlineStr">
        <is>
          <t>Value</t>
        </is>
      </c>
    </row>
    <row r="2">
      <c r="A2" s="13" t="inlineStr">
        <is>
          <t>3-year benefits (৳)</t>
        </is>
      </c>
      <c r="B2" s="14">
        <f>Benefits!F7</f>
        <v/>
      </c>
    </row>
    <row r="3">
      <c r="A3" s="13" t="inlineStr">
        <is>
          <t>3-year total cost of ownership (৳)</t>
        </is>
      </c>
      <c r="B3" s="14">
        <f>Costs!E4</f>
        <v/>
      </c>
    </row>
    <row r="4">
      <c r="A4" s="13" t="inlineStr">
        <is>
          <t>Net gain over 3 years (৳)</t>
        </is>
      </c>
      <c r="B4" s="14">
        <f>B2-B3</f>
        <v/>
      </c>
    </row>
    <row r="5">
      <c r="A5" s="13" t="inlineStr">
        <is>
          <t>3-year ROI</t>
        </is>
      </c>
      <c r="B5" s="19">
        <f>IF(B3=0,0,(B2-B3)/B3)</f>
        <v/>
      </c>
    </row>
    <row r="6">
      <c r="A6" s="13" t="inlineStr">
        <is>
          <t>Simple payback (months, full run-rate)</t>
        </is>
      </c>
      <c r="B6" s="20">
        <f>IF(Benefits!B7=0,"n/a",B3/(Benefits!B7/12))</f>
        <v/>
      </c>
    </row>
    <row r="7">
      <c r="A7" s="13" t="inlineStr">
        <is>
          <t>Verdict</t>
        </is>
      </c>
      <c r="B7" s="13">
        <f>IF(B5&lt;0,"Does not pay back in 3 years — revisit scope/costs",IF(B5&lt;1,"Below 100%: proceed with caution",IF(B5&lt;2,"100–200%: acceptable",IF(B5&lt;=4,"200–400%: strong case","Above 400%: re-check assumptions"))))</f>
        <v/>
      </c>
    </row>
    <row r="9">
      <c r="A9" s="21" t="inlineStr">
        <is>
          <t>Executive summary (draft for your board paper)</t>
        </is>
      </c>
    </row>
    <row r="10">
      <c r="A10" s="22" t="inlineStr">
        <is>
          <t>Problem today (as-is): [e.g. month-end close takes 12 days; stock is reconciled twice a year; Mushak 6.3 prepared manually]</t>
        </is>
      </c>
    </row>
    <row r="11">
      <c r="A11" s="22" t="inlineStr">
        <is>
          <t>Proposed solution (to-be): [Odoo modules and scope]</t>
        </is>
      </c>
    </row>
    <row r="12">
      <c r="A12" s="22" t="inlineStr">
        <is>
          <t>Risks of doing nothing: [e.g. buyer traceability requirements, audit findings, growth needs more admin staff]</t>
        </is>
      </c>
    </row>
    <row r="13">
      <c r="A13" s="22" t="inlineStr">
        <is>
          <t>Key implementation risks and mitigations: [ownership, data quality, key-user time — see the ERP readiness assessment]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2026-09-24T20:38:24Z</dcterms:created>
  <dcterms:modified xmlns:dcterms="http://purl.org/dc/terms/" xmlns:xsi="http://www.w3.org/2001/XMLSchema-instance" xsi:type="dcterms:W3CDTF">2026-09-24T20:38:24Z</dcterms:modified>
</cp:coreProperties>
</file>